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cademypartnership-my.sharepoint.com/personal/ian_theacademypartnership_co_uk/Documents/Desktop/"/>
    </mc:Choice>
  </mc:AlternateContent>
  <xr:revisionPtr revIDLastSave="199" documentId="8_{F2CD1CA9-A587-4615-81CF-BCB5690253D5}" xr6:coauthVersionLast="47" xr6:coauthVersionMax="47" xr10:uidLastSave="{F89ED713-FD34-417B-ABBC-9AEF24B91F93}"/>
  <bookViews>
    <workbookView xWindow="-120" yWindow="-120" windowWidth="29040" windowHeight="15720" xr2:uid="{158E72A0-60DF-414E-8A0D-6C22BAE6E23A}"/>
  </bookViews>
  <sheets>
    <sheet name="Gross To N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5" i="1" l="1"/>
  <c r="I45" i="1"/>
  <c r="H45" i="1"/>
  <c r="J44" i="1"/>
  <c r="I44" i="1"/>
  <c r="H44" i="1"/>
  <c r="J37" i="1"/>
  <c r="I37" i="1"/>
  <c r="H37" i="1"/>
  <c r="H47" i="1" l="1"/>
  <c r="H51" i="1" s="1"/>
  <c r="I47" i="1"/>
  <c r="I51" i="1" s="1"/>
  <c r="J47" i="1"/>
  <c r="J51" i="1" s="1"/>
</calcChain>
</file>

<file path=xl/sharedStrings.xml><?xml version="1.0" encoding="utf-8"?>
<sst xmlns="http://schemas.openxmlformats.org/spreadsheetml/2006/main" count="163" uniqueCount="59">
  <si>
    <t>Gross To Net</t>
  </si>
  <si>
    <t>The Little Bear Pub Company Ltd</t>
  </si>
  <si>
    <t>For the period 1 December 2024 to 30 November 2025</t>
  </si>
  <si>
    <t>Employee</t>
  </si>
  <si>
    <t>Gross Earnings</t>
  </si>
  <si>
    <t>ER NIC - Class 1</t>
  </si>
  <si>
    <t>ER Pension</t>
  </si>
  <si>
    <t>Manager</t>
  </si>
  <si>
    <t>Bar</t>
  </si>
  <si>
    <t>Kitchen</t>
  </si>
  <si>
    <t>Cleaner</t>
  </si>
  <si>
    <t>Total</t>
  </si>
  <si>
    <t>Other Workers</t>
  </si>
  <si>
    <t>Opening Wages Due</t>
  </si>
  <si>
    <t>Closing Wages Due</t>
  </si>
  <si>
    <t>Per Xero</t>
  </si>
  <si>
    <t>Role</t>
  </si>
  <si>
    <t>Start Date</t>
  </si>
  <si>
    <t>End Date</t>
  </si>
  <si>
    <t>Employment Status</t>
  </si>
  <si>
    <t>Worker</t>
  </si>
  <si>
    <t>Contract Type</t>
  </si>
  <si>
    <t>Full-time</t>
  </si>
  <si>
    <t>Zero-hours contract</t>
  </si>
  <si>
    <t>Still Employed</t>
  </si>
  <si>
    <t>Most recent hourly rate</t>
  </si>
  <si>
    <t>No Name #1</t>
  </si>
  <si>
    <t>No Name #2</t>
  </si>
  <si>
    <t>No Name #3</t>
  </si>
  <si>
    <t>No Name #4</t>
  </si>
  <si>
    <t>No Name #5</t>
  </si>
  <si>
    <t>No Name #6</t>
  </si>
  <si>
    <t>No Name #7</t>
  </si>
  <si>
    <t>No Name #8</t>
  </si>
  <si>
    <t>No Name #9</t>
  </si>
  <si>
    <t>No Name #10</t>
  </si>
  <si>
    <t>No Name #11</t>
  </si>
  <si>
    <t>No Name #12</t>
  </si>
  <si>
    <t>No Name #13</t>
  </si>
  <si>
    <t>No Name #14</t>
  </si>
  <si>
    <t>No Name #15</t>
  </si>
  <si>
    <t>No Name #16</t>
  </si>
  <si>
    <t>No Name #17</t>
  </si>
  <si>
    <t>No Name #18</t>
  </si>
  <si>
    <t>No Name #19</t>
  </si>
  <si>
    <t>No Name #20</t>
  </si>
  <si>
    <t>No Name #21</t>
  </si>
  <si>
    <t>No Name #22</t>
  </si>
  <si>
    <t>No Name #23</t>
  </si>
  <si>
    <t>No Name #24</t>
  </si>
  <si>
    <t>No Name #25</t>
  </si>
  <si>
    <t>No Name #26</t>
  </si>
  <si>
    <t>No Name #27</t>
  </si>
  <si>
    <t>No Name #28</t>
  </si>
  <si>
    <t>No Name #29</t>
  </si>
  <si>
    <t>No Name #30</t>
  </si>
  <si>
    <t>No Name #31</t>
  </si>
  <si>
    <t>No Name #32</t>
  </si>
  <si>
    <t>No Name #33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</si>
</sst>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_-[$£-809]* #,##0.00_-;\-[$£-809]* #,##0.00_-;_-[$£-809]* &quot;-&quot;??_-;_-@_-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/>
    <xf numFmtId="0" fontId="1" fillId="0" borderId="0" xfId="1"/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0" fontId="6" fillId="0" borderId="0" xfId="1" applyFont="1"/>
    <xf numFmtId="0" fontId="1" fillId="0" borderId="0" xfId="1" applyAlignment="1">
      <alignment vertical="center"/>
    </xf>
    <xf numFmtId="0" fontId="1" fillId="0" borderId="2" xfId="1" applyBorder="1" applyAlignment="1">
      <alignment vertical="center"/>
    </xf>
    <xf numFmtId="164" fontId="1" fillId="0" borderId="2" xfId="1" applyNumberFormat="1" applyBorder="1" applyAlignment="1">
      <alignment horizontal="right" vertical="center"/>
    </xf>
    <xf numFmtId="0" fontId="7" fillId="2" borderId="3" xfId="1" applyFont="1" applyFill="1" applyBorder="1" applyAlignment="1">
      <alignment vertical="center"/>
    </xf>
    <xf numFmtId="164" fontId="7" fillId="2" borderId="3" xfId="1" applyNumberFormat="1" applyFont="1" applyFill="1" applyBorder="1" applyAlignment="1">
      <alignment horizontal="right" vertical="center"/>
    </xf>
    <xf numFmtId="0" fontId="7" fillId="0" borderId="0" xfId="1" applyFont="1"/>
    <xf numFmtId="0" fontId="5" fillId="0" borderId="1" xfId="1" applyFont="1" applyBorder="1" applyAlignment="1">
      <alignment horizontal="left" vertical="center" wrapText="1"/>
    </xf>
    <xf numFmtId="14" fontId="1" fillId="0" borderId="0" xfId="1" applyNumberFormat="1" applyAlignment="1">
      <alignment vertical="center"/>
    </xf>
    <xf numFmtId="14" fontId="1" fillId="0" borderId="2" xfId="1" applyNumberFormat="1" applyBorder="1" applyAlignment="1">
      <alignment vertical="center"/>
    </xf>
    <xf numFmtId="165" fontId="1" fillId="0" borderId="0" xfId="1" applyNumberFormat="1" applyAlignment="1">
      <alignment vertical="center"/>
    </xf>
    <xf numFmtId="0" fontId="1" fillId="0" borderId="0" xfId="1" applyAlignment="1">
      <alignment horizontal="right" vertical="center"/>
    </xf>
    <xf numFmtId="14" fontId="1" fillId="0" borderId="0" xfId="1" applyNumberFormat="1"/>
    <xf numFmtId="0" fontId="5" fillId="0" borderId="1" xfId="1" applyFont="1" applyBorder="1" applyAlignment="1">
      <alignment horizontal="right" vertical="center" wrapText="1"/>
    </xf>
    <xf numFmtId="165" fontId="1" fillId="0" borderId="0" xfId="1" applyNumberFormat="1" applyAlignment="1">
      <alignment horizontal="right" vertical="center"/>
    </xf>
    <xf numFmtId="0" fontId="1" fillId="0" borderId="2" xfId="1" applyBorder="1" applyAlignment="1">
      <alignment horizontal="right" vertical="center"/>
    </xf>
    <xf numFmtId="14" fontId="1" fillId="0" borderId="2" xfId="1" applyNumberFormat="1" applyBorder="1" applyAlignment="1">
      <alignment horizontal="right" vertical="center"/>
    </xf>
  </cellXfs>
  <cellStyles count="2">
    <cellStyle name="Normal" xfId="0" builtinId="0"/>
    <cellStyle name="Normal 2" xfId="1" xr:uid="{84D8405A-F763-4F8B-BCBF-48B796387A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057D-9B42-4E78-8540-B01CC5B910C1}">
  <dimension ref="A1:J52"/>
  <sheetViews>
    <sheetView showGridLines="0" tabSelected="1" zoomScaleNormal="100" workbookViewId="0">
      <pane ySplit="5" topLeftCell="A6" activePane="bottomLeft" state="frozen"/>
      <selection pane="bottomLeft" activeCell="A40" sqref="A40:A42"/>
    </sheetView>
  </sheetViews>
  <sheetFormatPr defaultRowHeight="12" x14ac:dyDescent="0.2"/>
  <cols>
    <col min="1" max="1" width="21.28515625" style="5" customWidth="1"/>
    <col min="2" max="4" width="15.7109375" style="5" customWidth="1"/>
    <col min="5" max="5" width="12" style="5" customWidth="1"/>
    <col min="6" max="6" width="21" style="5" customWidth="1"/>
    <col min="7" max="7" width="16" style="5" customWidth="1"/>
    <col min="8" max="8" width="17.7109375" style="5" customWidth="1"/>
    <col min="9" max="9" width="19.28515625" style="5" customWidth="1"/>
    <col min="10" max="10" width="13.28515625" style="5" customWidth="1"/>
    <col min="11" max="16384" width="9.140625" style="5"/>
  </cols>
  <sheetData>
    <row r="1" spans="1:10" s="2" customFormat="1" ht="16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14.4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s="4" customFormat="1" ht="14.4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3.35" customHeight="1" x14ac:dyDescent="0.2"/>
    <row r="5" spans="1:10" s="8" customFormat="1" ht="25.5" x14ac:dyDescent="0.2">
      <c r="A5" s="6" t="s">
        <v>3</v>
      </c>
      <c r="B5" s="6" t="s">
        <v>16</v>
      </c>
      <c r="C5" s="7" t="s">
        <v>17</v>
      </c>
      <c r="D5" s="7" t="s">
        <v>18</v>
      </c>
      <c r="E5" s="15" t="s">
        <v>19</v>
      </c>
      <c r="F5" s="15" t="s">
        <v>21</v>
      </c>
      <c r="G5" s="21" t="s">
        <v>25</v>
      </c>
      <c r="H5" s="7" t="s">
        <v>4</v>
      </c>
      <c r="I5" s="7" t="s">
        <v>5</v>
      </c>
      <c r="J5" s="7" t="s">
        <v>6</v>
      </c>
    </row>
    <row r="6" spans="1:10" ht="10.9" customHeight="1" x14ac:dyDescent="0.2">
      <c r="A6" s="9" t="s">
        <v>26</v>
      </c>
      <c r="B6" s="10" t="s">
        <v>7</v>
      </c>
      <c r="C6" s="16">
        <v>45755</v>
      </c>
      <c r="D6" s="19" t="s">
        <v>24</v>
      </c>
      <c r="E6" s="9" t="s">
        <v>3</v>
      </c>
      <c r="F6" s="9" t="s">
        <v>22</v>
      </c>
      <c r="G6" s="22">
        <v>18.5</v>
      </c>
      <c r="H6" s="18">
        <v>18336</v>
      </c>
      <c r="I6" s="18">
        <v>2288.4</v>
      </c>
      <c r="J6" s="18">
        <v>314.39999999999998</v>
      </c>
    </row>
    <row r="7" spans="1:10" ht="10.9" customHeight="1" x14ac:dyDescent="0.2">
      <c r="A7" s="9" t="s">
        <v>27</v>
      </c>
      <c r="B7" s="10" t="s">
        <v>7</v>
      </c>
      <c r="C7" s="17">
        <v>44823</v>
      </c>
      <c r="D7" s="17">
        <v>45781</v>
      </c>
      <c r="E7" s="9" t="s">
        <v>3</v>
      </c>
      <c r="F7" s="9" t="s">
        <v>22</v>
      </c>
      <c r="G7" s="22">
        <v>15</v>
      </c>
      <c r="H7" s="18">
        <v>16200</v>
      </c>
      <c r="I7" s="18">
        <v>1687.5</v>
      </c>
      <c r="J7" s="18">
        <v>0</v>
      </c>
    </row>
    <row r="8" spans="1:10" ht="10.9" customHeight="1" x14ac:dyDescent="0.2">
      <c r="A8" s="9" t="s">
        <v>28</v>
      </c>
      <c r="B8" s="5" t="s">
        <v>8</v>
      </c>
      <c r="C8" s="20">
        <v>45589</v>
      </c>
      <c r="D8" s="19" t="s">
        <v>24</v>
      </c>
      <c r="E8" s="9" t="s">
        <v>3</v>
      </c>
      <c r="F8" s="5" t="s">
        <v>23</v>
      </c>
      <c r="G8" s="22">
        <v>12.71</v>
      </c>
      <c r="H8" s="18">
        <v>12570.87</v>
      </c>
      <c r="I8" s="18">
        <v>1023</v>
      </c>
      <c r="J8" s="18">
        <v>28.42</v>
      </c>
    </row>
    <row r="9" spans="1:10" ht="10.9" customHeight="1" x14ac:dyDescent="0.2">
      <c r="A9" s="9" t="s">
        <v>29</v>
      </c>
      <c r="B9" s="10" t="s">
        <v>9</v>
      </c>
      <c r="C9" s="17">
        <v>45616</v>
      </c>
      <c r="D9" s="17">
        <v>45720</v>
      </c>
      <c r="E9" s="9" t="s">
        <v>3</v>
      </c>
      <c r="F9" s="10" t="s">
        <v>22</v>
      </c>
      <c r="G9" s="22">
        <v>15</v>
      </c>
      <c r="H9" s="18">
        <v>9975.27</v>
      </c>
      <c r="I9" s="18">
        <v>924.69</v>
      </c>
      <c r="J9" s="18">
        <v>113.38</v>
      </c>
    </row>
    <row r="10" spans="1:10" ht="10.9" customHeight="1" x14ac:dyDescent="0.2">
      <c r="A10" s="9" t="s">
        <v>30</v>
      </c>
      <c r="B10" s="10" t="s">
        <v>9</v>
      </c>
      <c r="C10" s="17">
        <v>45659</v>
      </c>
      <c r="D10" s="23" t="s">
        <v>24</v>
      </c>
      <c r="E10" s="9" t="s">
        <v>3</v>
      </c>
      <c r="F10" s="10" t="s">
        <v>23</v>
      </c>
      <c r="G10" s="22">
        <v>11</v>
      </c>
      <c r="H10" s="18">
        <v>8748.24</v>
      </c>
      <c r="I10" s="18">
        <v>0</v>
      </c>
      <c r="J10" s="18">
        <v>0</v>
      </c>
    </row>
    <row r="11" spans="1:10" ht="10.9" customHeight="1" x14ac:dyDescent="0.2">
      <c r="A11" s="9" t="s">
        <v>31</v>
      </c>
      <c r="B11" s="5" t="s">
        <v>8</v>
      </c>
      <c r="C11" s="20">
        <v>45638</v>
      </c>
      <c r="D11" s="23" t="s">
        <v>24</v>
      </c>
      <c r="E11" s="9" t="s">
        <v>3</v>
      </c>
      <c r="F11" s="5" t="s">
        <v>23</v>
      </c>
      <c r="G11" s="22">
        <v>12.71</v>
      </c>
      <c r="H11" s="18">
        <v>8265.81</v>
      </c>
      <c r="I11" s="18">
        <v>550.16</v>
      </c>
      <c r="J11" s="18">
        <v>83.23</v>
      </c>
    </row>
    <row r="12" spans="1:10" ht="10.9" customHeight="1" x14ac:dyDescent="0.2">
      <c r="A12" s="9" t="s">
        <v>32</v>
      </c>
      <c r="B12" s="5" t="s">
        <v>8</v>
      </c>
      <c r="C12" s="20">
        <v>45145</v>
      </c>
      <c r="D12" s="24">
        <v>46095</v>
      </c>
      <c r="E12" s="9" t="s">
        <v>3</v>
      </c>
      <c r="F12" s="5" t="s">
        <v>23</v>
      </c>
      <c r="G12" s="22">
        <v>12.71</v>
      </c>
      <c r="H12" s="18">
        <v>7046.03</v>
      </c>
      <c r="I12" s="18">
        <v>195.88</v>
      </c>
      <c r="J12" s="18">
        <v>0</v>
      </c>
    </row>
    <row r="13" spans="1:10" ht="10.9" customHeight="1" x14ac:dyDescent="0.2">
      <c r="A13" s="9" t="s">
        <v>33</v>
      </c>
      <c r="B13" s="5" t="s">
        <v>8</v>
      </c>
      <c r="C13" s="20">
        <v>45391</v>
      </c>
      <c r="D13" s="23" t="s">
        <v>24</v>
      </c>
      <c r="E13" s="9" t="s">
        <v>3</v>
      </c>
      <c r="F13" s="5" t="s">
        <v>23</v>
      </c>
      <c r="G13" s="22">
        <v>12.71</v>
      </c>
      <c r="H13" s="18">
        <v>6901.17</v>
      </c>
      <c r="I13" s="18">
        <v>134.72999999999999</v>
      </c>
      <c r="J13" s="18">
        <v>0</v>
      </c>
    </row>
    <row r="14" spans="1:10" ht="10.9" customHeight="1" x14ac:dyDescent="0.2">
      <c r="A14" s="9" t="s">
        <v>34</v>
      </c>
      <c r="B14" s="5" t="s">
        <v>8</v>
      </c>
      <c r="C14" s="20">
        <v>45145</v>
      </c>
      <c r="D14" s="23" t="s">
        <v>24</v>
      </c>
      <c r="E14" s="9" t="s">
        <v>3</v>
      </c>
      <c r="F14" s="5" t="s">
        <v>23</v>
      </c>
      <c r="G14" s="22">
        <v>12.71</v>
      </c>
      <c r="H14" s="18">
        <v>6720.79</v>
      </c>
      <c r="I14" s="18">
        <v>210.52</v>
      </c>
      <c r="J14" s="18">
        <v>0</v>
      </c>
    </row>
    <row r="15" spans="1:10" ht="10.9" customHeight="1" x14ac:dyDescent="0.2">
      <c r="A15" s="9" t="s">
        <v>35</v>
      </c>
      <c r="B15" s="5" t="s">
        <v>8</v>
      </c>
      <c r="C15" s="20">
        <v>45145</v>
      </c>
      <c r="D15" s="23" t="s">
        <v>24</v>
      </c>
      <c r="E15" s="9" t="s">
        <v>3</v>
      </c>
      <c r="F15" s="5" t="s">
        <v>23</v>
      </c>
      <c r="G15" s="22">
        <v>12.71</v>
      </c>
      <c r="H15" s="18">
        <v>5485.97</v>
      </c>
      <c r="I15" s="18">
        <v>73.989999999999995</v>
      </c>
      <c r="J15" s="18">
        <v>0</v>
      </c>
    </row>
    <row r="16" spans="1:10" ht="10.9" customHeight="1" x14ac:dyDescent="0.2">
      <c r="A16" s="9" t="s">
        <v>36</v>
      </c>
      <c r="B16" s="10" t="s">
        <v>9</v>
      </c>
      <c r="C16" s="17">
        <v>45509</v>
      </c>
      <c r="D16" s="24">
        <v>46104</v>
      </c>
      <c r="E16" s="9" t="s">
        <v>3</v>
      </c>
      <c r="F16" s="10" t="s">
        <v>23</v>
      </c>
      <c r="G16" s="22">
        <v>11</v>
      </c>
      <c r="H16" s="18">
        <v>5248.98</v>
      </c>
      <c r="I16" s="18">
        <v>0</v>
      </c>
      <c r="J16" s="18">
        <v>0</v>
      </c>
    </row>
    <row r="17" spans="1:10" ht="10.9" customHeight="1" x14ac:dyDescent="0.2">
      <c r="A17" s="9" t="s">
        <v>37</v>
      </c>
      <c r="B17" s="10" t="s">
        <v>9</v>
      </c>
      <c r="C17" s="17">
        <v>45534</v>
      </c>
      <c r="D17" s="24">
        <v>46141</v>
      </c>
      <c r="E17" s="9" t="s">
        <v>3</v>
      </c>
      <c r="F17" s="10" t="s">
        <v>23</v>
      </c>
      <c r="G17" s="22">
        <v>11</v>
      </c>
      <c r="H17" s="18">
        <v>4991.1000000000004</v>
      </c>
      <c r="I17" s="18">
        <v>0</v>
      </c>
      <c r="J17" s="18">
        <v>0</v>
      </c>
    </row>
    <row r="18" spans="1:10" ht="10.9" customHeight="1" x14ac:dyDescent="0.2">
      <c r="A18" s="9" t="s">
        <v>38</v>
      </c>
      <c r="B18" s="5" t="s">
        <v>8</v>
      </c>
      <c r="C18" s="20">
        <v>44377</v>
      </c>
      <c r="D18" s="23" t="s">
        <v>24</v>
      </c>
      <c r="E18" s="9" t="s">
        <v>3</v>
      </c>
      <c r="F18" s="5" t="s">
        <v>23</v>
      </c>
      <c r="G18" s="22">
        <v>12.71</v>
      </c>
      <c r="H18" s="18">
        <v>4885.18</v>
      </c>
      <c r="I18" s="18">
        <v>0</v>
      </c>
      <c r="J18" s="18">
        <v>0</v>
      </c>
    </row>
    <row r="19" spans="1:10" ht="10.9" customHeight="1" x14ac:dyDescent="0.2">
      <c r="A19" s="9" t="s">
        <v>39</v>
      </c>
      <c r="B19" s="10" t="s">
        <v>10</v>
      </c>
      <c r="C19" s="17">
        <v>45156</v>
      </c>
      <c r="D19" s="24">
        <v>45872</v>
      </c>
      <c r="E19" s="9" t="s">
        <v>3</v>
      </c>
      <c r="F19" s="10" t="s">
        <v>23</v>
      </c>
      <c r="G19" s="22">
        <v>12.21</v>
      </c>
      <c r="H19" s="18">
        <v>4300.74</v>
      </c>
      <c r="I19" s="18">
        <v>106.47</v>
      </c>
      <c r="J19" s="18">
        <v>26.21</v>
      </c>
    </row>
    <row r="20" spans="1:10" ht="10.9" customHeight="1" x14ac:dyDescent="0.2">
      <c r="A20" s="9" t="s">
        <v>40</v>
      </c>
      <c r="B20" s="10" t="s">
        <v>9</v>
      </c>
      <c r="C20" s="17">
        <v>45509</v>
      </c>
      <c r="D20" s="24">
        <v>45657</v>
      </c>
      <c r="E20" s="9" t="s">
        <v>3</v>
      </c>
      <c r="F20" s="10" t="s">
        <v>22</v>
      </c>
      <c r="G20" s="22">
        <v>18.5</v>
      </c>
      <c r="H20" s="18">
        <v>3996</v>
      </c>
      <c r="I20" s="18">
        <v>406.55</v>
      </c>
      <c r="J20" s="18">
        <v>98.28</v>
      </c>
    </row>
    <row r="21" spans="1:10" ht="10.9" customHeight="1" x14ac:dyDescent="0.2">
      <c r="A21" s="9" t="s">
        <v>41</v>
      </c>
      <c r="B21" s="10" t="s">
        <v>9</v>
      </c>
      <c r="C21" s="17">
        <v>45586</v>
      </c>
      <c r="D21" s="23" t="s">
        <v>24</v>
      </c>
      <c r="E21" s="9" t="s">
        <v>3</v>
      </c>
      <c r="F21" s="10" t="s">
        <v>23</v>
      </c>
      <c r="G21" s="22">
        <v>12.71</v>
      </c>
      <c r="H21" s="18">
        <v>3824.55</v>
      </c>
      <c r="I21" s="18">
        <v>0</v>
      </c>
      <c r="J21" s="18">
        <v>0</v>
      </c>
    </row>
    <row r="22" spans="1:10" ht="10.9" customHeight="1" x14ac:dyDescent="0.2">
      <c r="A22" s="9" t="s">
        <v>42</v>
      </c>
      <c r="B22" s="5" t="s">
        <v>8</v>
      </c>
      <c r="C22" s="20">
        <v>45011</v>
      </c>
      <c r="D22" s="24">
        <v>46104</v>
      </c>
      <c r="E22" s="9" t="s">
        <v>3</v>
      </c>
      <c r="F22" s="5" t="s">
        <v>23</v>
      </c>
      <c r="G22" s="22">
        <v>12.21</v>
      </c>
      <c r="H22" s="18">
        <v>3595.37</v>
      </c>
      <c r="I22" s="18">
        <v>0</v>
      </c>
      <c r="J22" s="18">
        <v>4.47</v>
      </c>
    </row>
    <row r="23" spans="1:10" ht="10.9" customHeight="1" x14ac:dyDescent="0.2">
      <c r="A23" s="9" t="s">
        <v>43</v>
      </c>
      <c r="B23" s="5" t="s">
        <v>8</v>
      </c>
      <c r="C23" s="20">
        <v>45128</v>
      </c>
      <c r="D23" s="23" t="s">
        <v>24</v>
      </c>
      <c r="E23" s="9" t="s">
        <v>3</v>
      </c>
      <c r="F23" s="5" t="s">
        <v>23</v>
      </c>
      <c r="G23" s="22">
        <v>13.5</v>
      </c>
      <c r="H23" s="18">
        <v>3250.14</v>
      </c>
      <c r="I23" s="18">
        <v>47.73</v>
      </c>
      <c r="J23" s="18">
        <v>0</v>
      </c>
    </row>
    <row r="24" spans="1:10" ht="10.9" customHeight="1" x14ac:dyDescent="0.2">
      <c r="A24" s="9" t="s">
        <v>44</v>
      </c>
      <c r="B24" s="10" t="s">
        <v>9</v>
      </c>
      <c r="C24" s="17">
        <v>44784</v>
      </c>
      <c r="D24" s="23" t="s">
        <v>24</v>
      </c>
      <c r="E24" s="9" t="s">
        <v>3</v>
      </c>
      <c r="F24" s="10" t="s">
        <v>23</v>
      </c>
      <c r="G24" s="22">
        <v>10.85</v>
      </c>
      <c r="H24" s="18">
        <v>3247.82</v>
      </c>
      <c r="I24" s="18">
        <v>0</v>
      </c>
      <c r="J24" s="18">
        <v>0</v>
      </c>
    </row>
    <row r="25" spans="1:10" ht="10.9" customHeight="1" x14ac:dyDescent="0.2">
      <c r="A25" s="9" t="s">
        <v>45</v>
      </c>
      <c r="B25" s="5" t="s">
        <v>8</v>
      </c>
      <c r="C25" s="20">
        <v>44972</v>
      </c>
      <c r="D25" s="24">
        <v>46173</v>
      </c>
      <c r="E25" s="9" t="s">
        <v>3</v>
      </c>
      <c r="F25" s="5" t="s">
        <v>23</v>
      </c>
      <c r="G25" s="22">
        <v>12.71</v>
      </c>
      <c r="H25" s="18">
        <v>2848.34</v>
      </c>
      <c r="I25" s="18">
        <v>0</v>
      </c>
      <c r="J25" s="18">
        <v>0</v>
      </c>
    </row>
    <row r="26" spans="1:10" ht="10.9" customHeight="1" x14ac:dyDescent="0.2">
      <c r="A26" s="9" t="s">
        <v>46</v>
      </c>
      <c r="B26" s="5" t="s">
        <v>8</v>
      </c>
      <c r="C26" s="20">
        <v>45801</v>
      </c>
      <c r="D26" s="23" t="s">
        <v>24</v>
      </c>
      <c r="E26" s="9" t="s">
        <v>3</v>
      </c>
      <c r="F26" s="5" t="s">
        <v>23</v>
      </c>
      <c r="G26" s="22">
        <v>12.71</v>
      </c>
      <c r="H26" s="18">
        <v>2241.63</v>
      </c>
      <c r="I26" s="18">
        <v>69.17</v>
      </c>
      <c r="J26" s="18">
        <v>0</v>
      </c>
    </row>
    <row r="27" spans="1:10" ht="10.9" customHeight="1" x14ac:dyDescent="0.2">
      <c r="A27" s="9" t="s">
        <v>47</v>
      </c>
      <c r="B27" s="10" t="s">
        <v>10</v>
      </c>
      <c r="C27" s="17">
        <v>45880</v>
      </c>
      <c r="D27" s="23" t="s">
        <v>24</v>
      </c>
      <c r="E27" s="9" t="s">
        <v>3</v>
      </c>
      <c r="F27" s="10" t="s">
        <v>23</v>
      </c>
      <c r="G27" s="22">
        <v>15</v>
      </c>
      <c r="H27" s="18">
        <v>1815</v>
      </c>
      <c r="I27" s="18">
        <v>99</v>
      </c>
      <c r="J27" s="18">
        <v>0</v>
      </c>
    </row>
    <row r="28" spans="1:10" ht="10.9" customHeight="1" x14ac:dyDescent="0.2">
      <c r="A28" s="9" t="s">
        <v>48</v>
      </c>
      <c r="B28" s="5" t="s">
        <v>8</v>
      </c>
      <c r="C28" s="20">
        <v>44885</v>
      </c>
      <c r="D28" s="23" t="s">
        <v>24</v>
      </c>
      <c r="E28" s="9" t="s">
        <v>3</v>
      </c>
      <c r="F28" s="5" t="s">
        <v>23</v>
      </c>
      <c r="G28" s="22">
        <v>12.71</v>
      </c>
      <c r="H28" s="18">
        <v>1706.72</v>
      </c>
      <c r="I28" s="18">
        <v>0</v>
      </c>
      <c r="J28" s="18">
        <v>16.690000000000001</v>
      </c>
    </row>
    <row r="29" spans="1:10" ht="10.9" customHeight="1" x14ac:dyDescent="0.2">
      <c r="A29" s="9" t="s">
        <v>49</v>
      </c>
      <c r="B29" s="5" t="s">
        <v>8</v>
      </c>
      <c r="C29" s="20">
        <v>45649</v>
      </c>
      <c r="D29" s="24">
        <v>45709</v>
      </c>
      <c r="E29" s="9" t="s">
        <v>3</v>
      </c>
      <c r="F29" s="5" t="s">
        <v>23</v>
      </c>
      <c r="G29" s="22">
        <v>12.21</v>
      </c>
      <c r="H29" s="18">
        <v>1691.7</v>
      </c>
      <c r="I29" s="18">
        <v>26.2</v>
      </c>
      <c r="J29" s="18">
        <v>0</v>
      </c>
    </row>
    <row r="30" spans="1:10" ht="10.9" customHeight="1" x14ac:dyDescent="0.2">
      <c r="A30" s="9" t="s">
        <v>50</v>
      </c>
      <c r="B30" s="10" t="s">
        <v>10</v>
      </c>
      <c r="C30" s="17">
        <v>45809</v>
      </c>
      <c r="D30" s="24">
        <v>45872</v>
      </c>
      <c r="E30" s="9" t="s">
        <v>3</v>
      </c>
      <c r="F30" s="10" t="s">
        <v>23</v>
      </c>
      <c r="G30" s="22">
        <v>15</v>
      </c>
      <c r="H30" s="18">
        <v>1485</v>
      </c>
      <c r="I30" s="18">
        <v>107.25</v>
      </c>
      <c r="J30" s="18">
        <v>0</v>
      </c>
    </row>
    <row r="31" spans="1:10" ht="10.9" customHeight="1" x14ac:dyDescent="0.2">
      <c r="A31" s="9" t="s">
        <v>51</v>
      </c>
      <c r="B31" s="10" t="s">
        <v>9</v>
      </c>
      <c r="C31" s="17">
        <v>45804</v>
      </c>
      <c r="D31" s="23" t="s">
        <v>24</v>
      </c>
      <c r="E31" s="9" t="s">
        <v>3</v>
      </c>
      <c r="F31" s="10" t="s">
        <v>23</v>
      </c>
      <c r="G31" s="22">
        <v>8</v>
      </c>
      <c r="H31" s="18">
        <v>1330.4</v>
      </c>
      <c r="I31" s="18">
        <v>0</v>
      </c>
      <c r="J31" s="18">
        <v>0</v>
      </c>
    </row>
    <row r="32" spans="1:10" ht="10.9" customHeight="1" x14ac:dyDescent="0.2">
      <c r="A32" s="9" t="s">
        <v>52</v>
      </c>
      <c r="B32" s="5" t="s">
        <v>8</v>
      </c>
      <c r="C32" s="20">
        <v>46153</v>
      </c>
      <c r="D32" s="23" t="s">
        <v>24</v>
      </c>
      <c r="E32" s="9" t="s">
        <v>3</v>
      </c>
      <c r="F32" s="5" t="s">
        <v>23</v>
      </c>
      <c r="G32" s="22">
        <v>12.71</v>
      </c>
      <c r="H32" s="18">
        <v>1246.6300000000001</v>
      </c>
      <c r="I32" s="18">
        <v>0</v>
      </c>
      <c r="J32" s="18">
        <v>0</v>
      </c>
    </row>
    <row r="33" spans="1:10" ht="10.9" customHeight="1" x14ac:dyDescent="0.2">
      <c r="A33" s="9" t="s">
        <v>53</v>
      </c>
      <c r="B33" s="5" t="s">
        <v>8</v>
      </c>
      <c r="C33" s="20">
        <v>46153</v>
      </c>
      <c r="D33" s="24">
        <v>46166</v>
      </c>
      <c r="E33" s="9" t="s">
        <v>3</v>
      </c>
      <c r="F33" s="5" t="s">
        <v>23</v>
      </c>
      <c r="G33" s="22">
        <v>12.71</v>
      </c>
      <c r="H33" s="18">
        <v>966.13</v>
      </c>
      <c r="I33" s="18">
        <v>0</v>
      </c>
      <c r="J33" s="18">
        <v>0</v>
      </c>
    </row>
    <row r="34" spans="1:10" ht="10.9" customHeight="1" x14ac:dyDescent="0.2">
      <c r="A34" s="9" t="s">
        <v>54</v>
      </c>
      <c r="B34" s="10" t="s">
        <v>9</v>
      </c>
      <c r="C34" s="17">
        <v>45184</v>
      </c>
      <c r="D34" s="24">
        <v>46104</v>
      </c>
      <c r="E34" s="9" t="s">
        <v>3</v>
      </c>
      <c r="F34" s="10" t="s">
        <v>23</v>
      </c>
      <c r="G34" s="22">
        <v>11</v>
      </c>
      <c r="H34" s="18">
        <v>618.34</v>
      </c>
      <c r="I34" s="18">
        <v>0</v>
      </c>
      <c r="J34" s="18">
        <v>0</v>
      </c>
    </row>
    <row r="35" spans="1:10" ht="10.9" customHeight="1" x14ac:dyDescent="0.2">
      <c r="A35" s="9" t="s">
        <v>55</v>
      </c>
      <c r="B35" s="10" t="s">
        <v>9</v>
      </c>
      <c r="C35" s="17">
        <v>45461</v>
      </c>
      <c r="D35" s="24">
        <v>45652</v>
      </c>
      <c r="E35" s="9" t="s">
        <v>3</v>
      </c>
      <c r="F35" s="10" t="s">
        <v>23</v>
      </c>
      <c r="G35" s="22">
        <v>8.5</v>
      </c>
      <c r="H35" s="18">
        <v>426.7</v>
      </c>
      <c r="I35" s="18">
        <v>0</v>
      </c>
      <c r="J35" s="18">
        <v>0</v>
      </c>
    </row>
    <row r="36" spans="1:10" ht="13.35" customHeight="1" x14ac:dyDescent="0.2"/>
    <row r="37" spans="1:10" ht="10.9" customHeight="1" x14ac:dyDescent="0.2">
      <c r="A37" s="12" t="s">
        <v>11</v>
      </c>
      <c r="B37" s="12"/>
      <c r="C37" s="12"/>
      <c r="D37" s="12"/>
      <c r="E37" s="12"/>
      <c r="F37" s="12"/>
      <c r="G37" s="12"/>
      <c r="H37" s="13">
        <f>SUM(H6:H35)</f>
        <v>153966.62000000005</v>
      </c>
      <c r="I37" s="13">
        <f>SUM(I6:I35)</f>
        <v>7951.24</v>
      </c>
      <c r="J37" s="13">
        <f>SUM(J6:J35)</f>
        <v>685.08</v>
      </c>
    </row>
    <row r="39" spans="1:10" x14ac:dyDescent="0.2">
      <c r="A39" s="14" t="s">
        <v>12</v>
      </c>
      <c r="H39" s="11"/>
      <c r="I39" s="11"/>
      <c r="J39" s="11"/>
    </row>
    <row r="40" spans="1:10" x14ac:dyDescent="0.2">
      <c r="A40" s="5" t="s">
        <v>56</v>
      </c>
      <c r="B40" s="5" t="s">
        <v>8</v>
      </c>
      <c r="C40" s="20">
        <v>45100</v>
      </c>
      <c r="D40" s="20">
        <v>46052</v>
      </c>
      <c r="E40" s="5" t="s">
        <v>20</v>
      </c>
      <c r="H40" s="11">
        <v>4419.03</v>
      </c>
      <c r="I40" s="11">
        <v>0</v>
      </c>
      <c r="J40" s="11">
        <v>0</v>
      </c>
    </row>
    <row r="41" spans="1:10" x14ac:dyDescent="0.2">
      <c r="A41" s="5" t="s">
        <v>57</v>
      </c>
      <c r="B41" s="10" t="s">
        <v>9</v>
      </c>
      <c r="C41" s="17">
        <v>45477</v>
      </c>
      <c r="D41" s="17">
        <v>45949</v>
      </c>
      <c r="E41" s="5" t="s">
        <v>20</v>
      </c>
      <c r="F41" s="10"/>
      <c r="G41" s="10"/>
      <c r="H41" s="11">
        <v>12075</v>
      </c>
      <c r="I41" s="11">
        <v>0</v>
      </c>
      <c r="J41" s="11">
        <v>0</v>
      </c>
    </row>
    <row r="42" spans="1:10" x14ac:dyDescent="0.2">
      <c r="A42" s="5" t="s">
        <v>58</v>
      </c>
      <c r="B42" s="10" t="s">
        <v>9</v>
      </c>
      <c r="C42" s="17">
        <v>44944</v>
      </c>
      <c r="D42" s="17">
        <v>45668</v>
      </c>
      <c r="E42" s="5" t="s">
        <v>20</v>
      </c>
      <c r="F42" s="10"/>
      <c r="G42" s="10"/>
      <c r="H42" s="11">
        <v>150</v>
      </c>
      <c r="I42" s="11">
        <v>0</v>
      </c>
      <c r="J42" s="11">
        <v>0</v>
      </c>
    </row>
    <row r="43" spans="1:10" x14ac:dyDescent="0.2">
      <c r="H43" s="11"/>
      <c r="I43" s="11"/>
      <c r="J43" s="11"/>
    </row>
    <row r="44" spans="1:10" x14ac:dyDescent="0.2">
      <c r="A44" s="5" t="s">
        <v>13</v>
      </c>
      <c r="H44" s="11">
        <f>-1515.5-9092.99-2528.75</f>
        <v>-13137.24</v>
      </c>
      <c r="I44" s="11">
        <f>-243.34-40.56-114.95</f>
        <v>-398.84999999999997</v>
      </c>
      <c r="J44" s="11">
        <f>-11.47-1.91-0.64</f>
        <v>-14.020000000000001</v>
      </c>
    </row>
    <row r="45" spans="1:10" x14ac:dyDescent="0.2">
      <c r="A45" s="5" t="s">
        <v>14</v>
      </c>
      <c r="H45" s="11">
        <f>10479.05+3527.08+2278.06</f>
        <v>16284.189999999999</v>
      </c>
      <c r="I45" s="11">
        <f>458.09+138.31+99.59</f>
        <v>695.99</v>
      </c>
      <c r="J45" s="11">
        <f>92.35+29.9+20.08</f>
        <v>142.32999999999998</v>
      </c>
    </row>
    <row r="47" spans="1:10" x14ac:dyDescent="0.2">
      <c r="H47" s="13">
        <f>SUM(H37:H45)</f>
        <v>173757.60000000006</v>
      </c>
      <c r="I47" s="13">
        <f t="shared" ref="I47:J47" si="0">SUM(I37:I45)</f>
        <v>8248.3799999999992</v>
      </c>
      <c r="J47" s="13">
        <f t="shared" si="0"/>
        <v>813.3900000000001</v>
      </c>
    </row>
    <row r="49" spans="1:10" x14ac:dyDescent="0.2">
      <c r="A49" s="14" t="s">
        <v>15</v>
      </c>
      <c r="H49" s="11">
        <v>173757.6</v>
      </c>
      <c r="I49" s="11">
        <v>8248.3799999999992</v>
      </c>
      <c r="J49" s="11">
        <v>813.39</v>
      </c>
    </row>
    <row r="50" spans="1:10" x14ac:dyDescent="0.2">
      <c r="H50" s="11"/>
      <c r="I50" s="11"/>
      <c r="J50" s="11"/>
    </row>
    <row r="51" spans="1:10" x14ac:dyDescent="0.2">
      <c r="H51" s="11">
        <f>H47-H49</f>
        <v>0</v>
      </c>
      <c r="I51" s="11">
        <f t="shared" ref="I51:J51" si="1">I47-I49</f>
        <v>0</v>
      </c>
      <c r="J51" s="11">
        <f t="shared" si="1"/>
        <v>0</v>
      </c>
    </row>
    <row r="52" spans="1:10" x14ac:dyDescent="0.2">
      <c r="H52" s="11"/>
      <c r="I52" s="11"/>
      <c r="J52" s="11"/>
    </row>
  </sheetData>
  <phoneticPr fontId="8" type="noConversion"/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To 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Woollard</dc:creator>
  <cp:lastModifiedBy>Ian Woollard</cp:lastModifiedBy>
  <dcterms:created xsi:type="dcterms:W3CDTF">2026-09-11T09:03:33Z</dcterms:created>
  <dcterms:modified xsi:type="dcterms:W3CDTF">2026-09-11T11:47:27Z</dcterms:modified>
</cp:coreProperties>
</file>